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財産目録31.3.31" sheetId="1" r:id="rId1"/>
    <sheet name="収支31.3.31" sheetId="2" r:id="rId2"/>
    <sheet name="貸し借り31.3.31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<sst xmlns="http://schemas.openxmlformats.org/spreadsheetml/2006/main" count="112" uniqueCount="106">
  <si>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>金　　　　　　額</t>
  </si>
  <si>
    <t>　　　　　　　　科　　　目</t>
  </si>
  <si>
    <t>Ⅰ　経常収入の部</t>
  </si>
  <si>
    <t>　　　　入会金収入</t>
  </si>
  <si>
    <t>　　　　会費収入</t>
  </si>
  <si>
    <t>　　(1)ふるさとの森を再生する育苗・植林事業</t>
  </si>
  <si>
    <t>　　(2)ふるさとの森を再生する育林事業</t>
  </si>
  <si>
    <t>　　　　地方公共団体等助成金収入</t>
  </si>
  <si>
    <t>　　　　寄付金</t>
  </si>
  <si>
    <t>Ⅱ　経常支出の部</t>
  </si>
  <si>
    <t>　　　　　会議費</t>
  </si>
  <si>
    <t>　　　　　事務費</t>
  </si>
  <si>
    <t>　　　　　研修費</t>
  </si>
  <si>
    <t>　　　　　交際費</t>
  </si>
  <si>
    <t>　　経常支出合計</t>
  </si>
  <si>
    <t>　　経常支出差額</t>
  </si>
  <si>
    <t>　　　　利息収入その他</t>
  </si>
  <si>
    <t>　　　経常収入合計</t>
  </si>
  <si>
    <t>Ⅲ　その他資金収入の部</t>
  </si>
  <si>
    <t>　1固定資産売却収入</t>
  </si>
  <si>
    <t>　　その他資金収入の合計</t>
  </si>
  <si>
    <t>Ⅳ　その他資金支出の部</t>
  </si>
  <si>
    <t>　1固定資産取得支出</t>
  </si>
  <si>
    <t>　2予備費</t>
  </si>
  <si>
    <t>　　その他資金支出合計</t>
  </si>
  <si>
    <t>　当期収支差額</t>
  </si>
  <si>
    <t>次期繰越収支差額</t>
  </si>
  <si>
    <t xml:space="preserve">    (6)公の施設の運営・管理に関する事業</t>
  </si>
  <si>
    <t>　3 助成金収入</t>
  </si>
  <si>
    <t>　1 会費、入会金収入</t>
  </si>
  <si>
    <t>　2 事業収入</t>
  </si>
  <si>
    <t xml:space="preserve">  4 寄付金など収入</t>
  </si>
  <si>
    <t>　5 その他収入</t>
  </si>
  <si>
    <t>　1 事業費</t>
  </si>
  <si>
    <t>　2　管理費</t>
  </si>
  <si>
    <t>　　　(単位：円）</t>
  </si>
  <si>
    <t>　　　　　人件費</t>
  </si>
  <si>
    <t>　　　　　旅費交通費</t>
  </si>
  <si>
    <t>　　(4)自然環境系諸団体との交流及び協働事業</t>
  </si>
  <si>
    <t>　　(5)子どもたちと高齢者等との交流・体験事業</t>
  </si>
  <si>
    <t>　  (3)自然生態系及び地球温暖化に関する調査、普及事業　</t>
  </si>
  <si>
    <t>　　　　森林環境税支援金</t>
  </si>
  <si>
    <t>　　　　　福利厚生費</t>
  </si>
  <si>
    <t>貸借対照表</t>
  </si>
  <si>
    <t>特定非営利活動法人霧島ふるさと命の森をつくる会</t>
  </si>
  <si>
    <t>（単位：円）</t>
  </si>
  <si>
    <t>科目</t>
  </si>
  <si>
    <t>金額</t>
  </si>
  <si>
    <t>　1.　流動資産</t>
  </si>
  <si>
    <t>　　　現金預金</t>
  </si>
  <si>
    <t>　　　流動資産合計</t>
  </si>
  <si>
    <t>　2.　固定資産</t>
  </si>
  <si>
    <t>　　　固定資産合計</t>
  </si>
  <si>
    <t>　資産合計</t>
  </si>
  <si>
    <t>Ⅰ　資産の部</t>
  </si>
  <si>
    <t>Ⅱ　負債の部</t>
  </si>
  <si>
    <t>　1.　流動負債</t>
  </si>
  <si>
    <t>　　　流動負債の合計</t>
  </si>
  <si>
    <t>　　　固定負債合計</t>
  </si>
  <si>
    <t>　2.　固定負債</t>
  </si>
  <si>
    <t>　負債合計</t>
  </si>
  <si>
    <t>Ⅲ　正味財産の部</t>
  </si>
  <si>
    <t>　　　　　当期正味財産増加額</t>
  </si>
  <si>
    <t>　正味財産合計</t>
  </si>
  <si>
    <t>負債及び正味財産合計</t>
  </si>
  <si>
    <t>財産目録</t>
  </si>
  <si>
    <t>資産・負債の内訳</t>
  </si>
  <si>
    <t>Ⅰ　資産の部</t>
  </si>
  <si>
    <t>　　　1.　流動資産</t>
  </si>
  <si>
    <t>　　　　　流動資産</t>
  </si>
  <si>
    <t>　　　　　　　現金預金</t>
  </si>
  <si>
    <t>　　　　　　　　　鹿児島銀行</t>
  </si>
  <si>
    <t>　　　　　　　　　郵便局</t>
  </si>
  <si>
    <t>　　　　　　　　  JAあいら</t>
  </si>
  <si>
    <t>金額</t>
  </si>
  <si>
    <t>　　　　　　未収金</t>
  </si>
  <si>
    <t>　　　　　　前払い金</t>
  </si>
  <si>
    <t>流動資産合計</t>
  </si>
  <si>
    <t>固定資産合計</t>
  </si>
  <si>
    <t>　　　2.　固定資産</t>
  </si>
  <si>
    <t>資産合計</t>
  </si>
  <si>
    <t>Ⅱ負債の部</t>
  </si>
  <si>
    <t>1.　流動負債</t>
  </si>
  <si>
    <t>2.　固定負債</t>
  </si>
  <si>
    <t>負債合計</t>
  </si>
  <si>
    <t>差引純資産</t>
  </si>
  <si>
    <t>特定非営利活動法人霧島ふるさと命の森をつくる会</t>
  </si>
  <si>
    <t>（単位：円）</t>
  </si>
  <si>
    <t>特定非営利活動に係る事業収支計算書</t>
  </si>
  <si>
    <t>　前期資金有高</t>
  </si>
  <si>
    <t>　　　　　前期正味財産</t>
  </si>
  <si>
    <t>　　　　環境団体公募支援金</t>
  </si>
  <si>
    <t>特定非営利活動法人霧島ふるさと命の森をつくる会</t>
  </si>
  <si>
    <t>　  (3)自然生態系及び地球温暖化に関する調　　　査・研究、普及・啓発事業　</t>
  </si>
  <si>
    <t>　　　　　　　　　　　〃</t>
  </si>
  <si>
    <t>　　　　〃</t>
  </si>
  <si>
    <t>Ⅴ正味財産減少の部</t>
  </si>
  <si>
    <t>　1負債増加額（借入残金）</t>
  </si>
  <si>
    <t>　当期正味財産増加額</t>
  </si>
  <si>
    <t>当期正味財産合計（次期繰り越し）</t>
  </si>
  <si>
    <t>　　　　　雑費</t>
  </si>
  <si>
    <t>　　　　〃</t>
  </si>
  <si>
    <t>　　　　　報償費</t>
  </si>
  <si>
    <t>平成31年3月31日現在</t>
  </si>
  <si>
    <t>　　　　　　　　　　　　　　　　　　　　　　　　　　　平成30年4月1日から平成31年3月31日</t>
  </si>
  <si>
    <t>平成31年3月31日現在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</si>
</sst>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9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0" xfId="0" applyFill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" fontId="0" fillId="0" borderId="17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2" fillId="33" borderId="13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33" borderId="12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vertical="center"/>
    </xf>
    <xf numFmtId="3" fontId="42" fillId="33" borderId="14" xfId="0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" sqref="A3:G3"/>
    </sheetView>
  </sheetViews>
  <sheetFormatPr defaultColWidth="9.140625" defaultRowHeight="14.25" customHeight="1"/>
  <cols>
    <col min="1" max="1" width="9.140625" style="0" customWidth="1"/>
    <col min="7" max="7" width="9.28125" style="0" bestFit="1" customWidth="1"/>
    <col min="8" max="8" width="8.8515625" style="0" customWidth="1"/>
    <col min="9" max="9" width="9.00390625" style="0" hidden="1" customWidth="1"/>
  </cols>
  <sheetData>
    <row r="1" spans="1:7" ht="14.25" customHeight="1">
      <c r="A1" s="56" t="s">
        <v>65</v>
      </c>
      <c r="B1" s="56"/>
      <c r="C1" s="56"/>
      <c r="D1" s="56"/>
      <c r="E1" s="56"/>
      <c r="F1" s="56"/>
      <c r="G1" s="56"/>
    </row>
    <row r="2" spans="1:7" ht="14.25" customHeight="1">
      <c r="A2" s="46" t="s">
        <v>105</v>
      </c>
      <c r="B2" s="46"/>
      <c r="C2" s="46"/>
      <c r="D2" s="46"/>
      <c r="E2" s="46"/>
      <c r="F2" s="46"/>
      <c r="G2" s="46"/>
    </row>
    <row r="3" spans="1:7" ht="14.25" customHeight="1">
      <c r="A3" s="57" t="s">
        <v>86</v>
      </c>
      <c r="B3" s="57"/>
      <c r="C3" s="57"/>
      <c r="D3" s="57"/>
      <c r="E3" s="57"/>
      <c r="F3" s="57"/>
      <c r="G3" s="57"/>
    </row>
    <row r="4" spans="1:7" ht="14.25" customHeight="1">
      <c r="A4" s="53" t="s">
        <v>66</v>
      </c>
      <c r="B4" s="54"/>
      <c r="C4" s="54"/>
      <c r="D4" s="54"/>
      <c r="E4" s="55"/>
      <c r="F4" s="53" t="s">
        <v>74</v>
      </c>
      <c r="G4" s="55"/>
    </row>
    <row r="5" spans="1:7" ht="14.25" customHeight="1">
      <c r="A5" s="58" t="s">
        <v>67</v>
      </c>
      <c r="B5" s="59"/>
      <c r="C5" s="59"/>
      <c r="D5" s="59"/>
      <c r="E5" s="60"/>
      <c r="F5" s="10"/>
      <c r="G5" s="27" t="s">
        <v>87</v>
      </c>
    </row>
    <row r="6" spans="1:7" ht="14.25" customHeight="1">
      <c r="A6" s="40" t="s">
        <v>68</v>
      </c>
      <c r="B6" s="41"/>
      <c r="C6" s="41"/>
      <c r="D6" s="41"/>
      <c r="E6" s="42"/>
      <c r="F6" s="8"/>
      <c r="G6" s="13"/>
    </row>
    <row r="7" spans="1:7" ht="14.25" customHeight="1">
      <c r="A7" s="40" t="s">
        <v>69</v>
      </c>
      <c r="B7" s="41"/>
      <c r="C7" s="41"/>
      <c r="D7" s="41"/>
      <c r="E7" s="42"/>
      <c r="F7" s="8"/>
      <c r="G7" s="13"/>
    </row>
    <row r="8" spans="1:7" ht="14.25" customHeight="1">
      <c r="A8" s="40" t="s">
        <v>70</v>
      </c>
      <c r="B8" s="41"/>
      <c r="C8" s="41"/>
      <c r="D8" s="41"/>
      <c r="E8" s="42"/>
      <c r="F8" s="38">
        <v>8229289</v>
      </c>
      <c r="G8" s="43"/>
    </row>
    <row r="9" spans="1:7" ht="14.25" customHeight="1">
      <c r="A9" s="40" t="s">
        <v>71</v>
      </c>
      <c r="B9" s="41"/>
      <c r="C9" s="41"/>
      <c r="D9" s="41"/>
      <c r="E9" s="42"/>
      <c r="F9" s="38">
        <v>555758</v>
      </c>
      <c r="G9" s="39"/>
    </row>
    <row r="10" spans="1:7" ht="14.25" customHeight="1">
      <c r="A10" s="40" t="s">
        <v>94</v>
      </c>
      <c r="B10" s="41"/>
      <c r="C10" s="41"/>
      <c r="D10" s="41"/>
      <c r="E10" s="42"/>
      <c r="F10" s="38">
        <v>0</v>
      </c>
      <c r="G10" s="43"/>
    </row>
    <row r="11" spans="1:7" ht="14.25" customHeight="1">
      <c r="A11" s="40" t="s">
        <v>72</v>
      </c>
      <c r="B11" s="41"/>
      <c r="C11" s="41"/>
      <c r="D11" s="41"/>
      <c r="E11" s="42"/>
      <c r="F11" s="38">
        <v>500</v>
      </c>
      <c r="G11" s="39"/>
    </row>
    <row r="12" spans="1:7" ht="14.25" customHeight="1">
      <c r="A12" s="29"/>
      <c r="B12" s="41" t="s">
        <v>95</v>
      </c>
      <c r="C12" s="41"/>
      <c r="D12" s="30"/>
      <c r="E12" s="31"/>
      <c r="F12" s="38">
        <v>1973478</v>
      </c>
      <c r="G12" s="43"/>
    </row>
    <row r="13" spans="1:7" ht="14.25" customHeight="1">
      <c r="A13" s="40" t="s">
        <v>73</v>
      </c>
      <c r="B13" s="41"/>
      <c r="C13" s="41"/>
      <c r="D13" s="41"/>
      <c r="E13" s="42"/>
      <c r="F13" s="38">
        <v>2699553</v>
      </c>
      <c r="G13" s="39"/>
    </row>
    <row r="14" spans="1:7" ht="14.25" customHeight="1">
      <c r="A14" s="34"/>
      <c r="B14" s="33" t="s">
        <v>101</v>
      </c>
      <c r="C14" s="33"/>
      <c r="D14" s="33"/>
      <c r="E14" s="35"/>
      <c r="F14" s="38">
        <v>3000000</v>
      </c>
      <c r="G14" s="39"/>
    </row>
    <row r="15" spans="1:7" ht="14.25" customHeight="1">
      <c r="A15" s="40" t="s">
        <v>75</v>
      </c>
      <c r="B15" s="41"/>
      <c r="C15" s="41"/>
      <c r="D15" s="41"/>
      <c r="E15" s="42"/>
      <c r="F15" s="44">
        <v>0</v>
      </c>
      <c r="G15" s="39"/>
    </row>
    <row r="16" spans="1:7" ht="14.25" customHeight="1">
      <c r="A16" s="40" t="s">
        <v>76</v>
      </c>
      <c r="B16" s="41"/>
      <c r="C16" s="41"/>
      <c r="D16" s="41"/>
      <c r="E16" s="42"/>
      <c r="F16" s="44">
        <v>0</v>
      </c>
      <c r="G16" s="39"/>
    </row>
    <row r="17" spans="1:7" ht="14.25" customHeight="1">
      <c r="A17" s="47" t="s">
        <v>77</v>
      </c>
      <c r="B17" s="48"/>
      <c r="C17" s="48"/>
      <c r="D17" s="48"/>
      <c r="E17" s="49"/>
      <c r="F17" s="38">
        <f>SUM(F9:F16)</f>
        <v>8229289</v>
      </c>
      <c r="G17" s="43"/>
    </row>
    <row r="18" spans="1:7" ht="14.25" customHeight="1">
      <c r="A18" s="40" t="s">
        <v>79</v>
      </c>
      <c r="B18" s="41"/>
      <c r="C18" s="41"/>
      <c r="D18" s="41"/>
      <c r="E18" s="42"/>
      <c r="G18" s="13">
        <v>0</v>
      </c>
    </row>
    <row r="19" spans="1:7" ht="14.25" customHeight="1">
      <c r="A19" s="47" t="s">
        <v>78</v>
      </c>
      <c r="B19" s="48"/>
      <c r="C19" s="48"/>
      <c r="D19" s="48"/>
      <c r="E19" s="49"/>
      <c r="G19" s="13">
        <v>0</v>
      </c>
    </row>
    <row r="20" spans="1:7" ht="14.25" customHeight="1">
      <c r="A20" s="47" t="s">
        <v>80</v>
      </c>
      <c r="B20" s="48"/>
      <c r="C20" s="48"/>
      <c r="D20" s="48"/>
      <c r="E20" s="49"/>
      <c r="G20" s="17"/>
    </row>
    <row r="21" spans="1:7" ht="14.25" customHeight="1">
      <c r="A21" s="8"/>
      <c r="B21" s="15"/>
      <c r="C21" s="15"/>
      <c r="D21" s="15"/>
      <c r="E21" s="13"/>
      <c r="F21" s="15"/>
      <c r="G21" s="13"/>
    </row>
    <row r="22" spans="1:7" ht="14.25" customHeight="1">
      <c r="A22" s="23" t="s">
        <v>81</v>
      </c>
      <c r="B22" s="25"/>
      <c r="C22" s="25"/>
      <c r="D22" s="25"/>
      <c r="E22" s="26"/>
      <c r="F22" s="25"/>
      <c r="G22" s="26"/>
    </row>
    <row r="23" spans="1:7" ht="14.25" customHeight="1">
      <c r="A23" s="47" t="s">
        <v>82</v>
      </c>
      <c r="B23" s="48"/>
      <c r="C23" s="15"/>
      <c r="D23" s="15"/>
      <c r="E23" s="13"/>
      <c r="F23" s="15"/>
      <c r="G23" s="17">
        <v>0</v>
      </c>
    </row>
    <row r="24" spans="1:7" ht="14.25" customHeight="1">
      <c r="A24" s="47" t="s">
        <v>83</v>
      </c>
      <c r="B24" s="48"/>
      <c r="C24" s="15"/>
      <c r="D24" s="15"/>
      <c r="E24" s="13"/>
      <c r="F24" s="15"/>
      <c r="G24" s="13">
        <v>0</v>
      </c>
    </row>
    <row r="25" spans="1:7" ht="14.25" customHeight="1">
      <c r="A25" s="50" t="s">
        <v>84</v>
      </c>
      <c r="B25" s="51"/>
      <c r="C25" s="51"/>
      <c r="D25" s="51"/>
      <c r="E25" s="52"/>
      <c r="F25" s="15"/>
      <c r="G25" s="13">
        <v>0</v>
      </c>
    </row>
    <row r="26" spans="1:7" ht="14.25" customHeight="1">
      <c r="A26" s="53" t="s">
        <v>85</v>
      </c>
      <c r="B26" s="54"/>
      <c r="C26" s="54"/>
      <c r="D26" s="54"/>
      <c r="E26" s="55"/>
      <c r="F26" s="11"/>
      <c r="G26" s="24">
        <v>8229289</v>
      </c>
    </row>
    <row r="28" spans="2:5" ht="14.25" customHeight="1">
      <c r="B28" s="45"/>
      <c r="C28" s="46"/>
      <c r="D28" s="46"/>
      <c r="E28" s="46"/>
    </row>
  </sheetData>
  <sheetProtection/>
  <mergeCells count="35">
    <mergeCell ref="A1:G1"/>
    <mergeCell ref="A2:G2"/>
    <mergeCell ref="A3:G3"/>
    <mergeCell ref="A4:E4"/>
    <mergeCell ref="F4:G4"/>
    <mergeCell ref="A5:E5"/>
    <mergeCell ref="A17:E17"/>
    <mergeCell ref="A18:E18"/>
    <mergeCell ref="A6:E6"/>
    <mergeCell ref="A7:E7"/>
    <mergeCell ref="A8:E8"/>
    <mergeCell ref="A9:E9"/>
    <mergeCell ref="A11:E11"/>
    <mergeCell ref="A10:E10"/>
    <mergeCell ref="B12:C12"/>
    <mergeCell ref="F16:G16"/>
    <mergeCell ref="F13:G13"/>
    <mergeCell ref="B28:E28"/>
    <mergeCell ref="A19:E19"/>
    <mergeCell ref="A20:E20"/>
    <mergeCell ref="A23:B23"/>
    <mergeCell ref="A24:B24"/>
    <mergeCell ref="A25:E25"/>
    <mergeCell ref="A26:E26"/>
    <mergeCell ref="A16:E16"/>
    <mergeCell ref="F9:G9"/>
    <mergeCell ref="F11:G11"/>
    <mergeCell ref="A13:E13"/>
    <mergeCell ref="A15:E15"/>
    <mergeCell ref="F8:G8"/>
    <mergeCell ref="F17:G17"/>
    <mergeCell ref="F10:G10"/>
    <mergeCell ref="F12:G12"/>
    <mergeCell ref="F14:G14"/>
    <mergeCell ref="F15:G1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B9" sqref="B9:C60"/>
    </sheetView>
  </sheetViews>
  <sheetFormatPr defaultColWidth="9.140625" defaultRowHeight="15"/>
  <cols>
    <col min="1" max="1" width="38.8515625" style="0" customWidth="1"/>
    <col min="2" max="2" width="13.00390625" style="0" customWidth="1"/>
    <col min="3" max="3" width="13.28125" style="0" customWidth="1"/>
    <col min="4" max="4" width="11.7109375" style="0" customWidth="1"/>
    <col min="5" max="5" width="14.8515625" style="0" customWidth="1"/>
  </cols>
  <sheetData>
    <row r="1" spans="1:5" ht="14.25">
      <c r="A1" s="61" t="s">
        <v>88</v>
      </c>
      <c r="B1" s="61"/>
      <c r="C1" s="61"/>
      <c r="D1" s="61"/>
      <c r="E1" s="61"/>
    </row>
    <row r="2" spans="1:5" ht="13.5">
      <c r="A2" s="56" t="s">
        <v>104</v>
      </c>
      <c r="B2" s="56"/>
      <c r="C2" s="56"/>
      <c r="D2" s="56"/>
      <c r="E2" s="56"/>
    </row>
    <row r="4" spans="2:5" ht="13.5">
      <c r="B4" s="51" t="s">
        <v>92</v>
      </c>
      <c r="C4" s="51"/>
      <c r="D4" s="51"/>
      <c r="E4" s="51"/>
    </row>
    <row r="5" spans="1:5" ht="13.5">
      <c r="A5" s="1" t="s">
        <v>1</v>
      </c>
      <c r="B5" s="53" t="s">
        <v>0</v>
      </c>
      <c r="C5" s="54"/>
      <c r="D5" s="54"/>
      <c r="E5" s="55"/>
    </row>
    <row r="6" spans="1:5" ht="13.5">
      <c r="A6" s="2" t="s">
        <v>2</v>
      </c>
      <c r="B6" s="2"/>
      <c r="C6" s="3"/>
      <c r="E6" s="3" t="s">
        <v>35</v>
      </c>
    </row>
    <row r="7" spans="1:5" ht="13.5">
      <c r="A7" s="3" t="s">
        <v>29</v>
      </c>
      <c r="B7" s="3"/>
      <c r="C7" s="3"/>
      <c r="E7" s="3"/>
    </row>
    <row r="8" spans="1:5" ht="13.5">
      <c r="A8" s="3" t="s">
        <v>3</v>
      </c>
      <c r="B8" s="3">
        <v>0</v>
      </c>
      <c r="C8" s="3"/>
      <c r="D8" s="3"/>
      <c r="E8" s="13"/>
    </row>
    <row r="9" spans="1:5" ht="13.5">
      <c r="A9" s="3" t="s">
        <v>4</v>
      </c>
      <c r="B9" s="72">
        <v>72000</v>
      </c>
      <c r="C9" s="72">
        <v>72000</v>
      </c>
      <c r="E9" s="3"/>
    </row>
    <row r="10" spans="1:5" ht="13.5">
      <c r="A10" s="3" t="s">
        <v>30</v>
      </c>
      <c r="B10" s="73"/>
      <c r="C10" s="73"/>
      <c r="E10" s="3"/>
    </row>
    <row r="11" spans="1:5" ht="13.5">
      <c r="A11" s="3" t="s">
        <v>5</v>
      </c>
      <c r="B11" s="74">
        <v>3118594</v>
      </c>
      <c r="C11" s="75"/>
      <c r="E11" s="3"/>
    </row>
    <row r="12" spans="1:5" ht="13.5">
      <c r="A12" s="3" t="s">
        <v>6</v>
      </c>
      <c r="B12" s="74">
        <v>1630228</v>
      </c>
      <c r="C12" s="75"/>
      <c r="E12" s="3"/>
    </row>
    <row r="13" spans="1:5" ht="27">
      <c r="A13" s="4" t="s">
        <v>93</v>
      </c>
      <c r="B13" s="76">
        <v>0</v>
      </c>
      <c r="C13" s="77"/>
      <c r="D13" s="28"/>
      <c r="E13" s="6"/>
    </row>
    <row r="14" spans="1:5" ht="13.5">
      <c r="A14" s="4" t="s">
        <v>38</v>
      </c>
      <c r="B14" s="76">
        <v>0</v>
      </c>
      <c r="C14" s="77"/>
      <c r="D14" s="28"/>
      <c r="E14" s="6"/>
    </row>
    <row r="15" spans="1:5" ht="13.5">
      <c r="A15" s="4" t="s">
        <v>39</v>
      </c>
      <c r="B15" s="74">
        <v>0</v>
      </c>
      <c r="C15" s="75"/>
      <c r="E15" s="3"/>
    </row>
    <row r="16" spans="1:5" ht="13.5">
      <c r="A16" s="3" t="s">
        <v>27</v>
      </c>
      <c r="B16" s="78">
        <v>0</v>
      </c>
      <c r="C16" s="72">
        <f>B11+B12</f>
        <v>4748822</v>
      </c>
      <c r="E16" s="3"/>
    </row>
    <row r="17" spans="1:5" ht="13.5">
      <c r="A17" s="3" t="s">
        <v>28</v>
      </c>
      <c r="B17" s="73"/>
      <c r="C17" s="73"/>
      <c r="E17" s="3"/>
    </row>
    <row r="18" spans="1:5" ht="13.5">
      <c r="A18" s="3" t="s">
        <v>7</v>
      </c>
      <c r="B18" s="72">
        <v>9597211</v>
      </c>
      <c r="C18" s="72"/>
      <c r="E18" s="3"/>
    </row>
    <row r="19" spans="1:5" ht="13.5">
      <c r="A19" s="3" t="s">
        <v>91</v>
      </c>
      <c r="B19" s="79">
        <v>2000000</v>
      </c>
      <c r="C19" s="79"/>
      <c r="E19" s="3"/>
    </row>
    <row r="20" spans="1:5" ht="13.5">
      <c r="A20" s="3" t="s">
        <v>41</v>
      </c>
      <c r="B20" s="74">
        <v>252293</v>
      </c>
      <c r="C20" s="74">
        <f>SUM(B18+B19+B20)</f>
        <v>11849504</v>
      </c>
      <c r="E20" s="3"/>
    </row>
    <row r="21" spans="1:5" ht="13.5">
      <c r="A21" s="3" t="s">
        <v>31</v>
      </c>
      <c r="B21" s="73"/>
      <c r="C21" s="73"/>
      <c r="E21" s="3"/>
    </row>
    <row r="22" spans="1:5" ht="13.5">
      <c r="A22" s="3" t="s">
        <v>8</v>
      </c>
      <c r="B22" s="72">
        <v>1570000</v>
      </c>
      <c r="C22" s="72">
        <f>B22</f>
        <v>1570000</v>
      </c>
      <c r="E22" s="3"/>
    </row>
    <row r="23" spans="1:5" ht="13.5">
      <c r="A23" s="3" t="s">
        <v>32</v>
      </c>
      <c r="B23" s="73"/>
      <c r="C23" s="73"/>
      <c r="E23" s="3"/>
    </row>
    <row r="24" spans="1:5" ht="13.5">
      <c r="A24" s="3" t="s">
        <v>16</v>
      </c>
      <c r="B24" s="72">
        <v>380330</v>
      </c>
      <c r="C24" s="72">
        <f>B24</f>
        <v>380330</v>
      </c>
      <c r="E24" s="3"/>
    </row>
    <row r="25" spans="1:5" ht="13.5">
      <c r="A25" s="3" t="s">
        <v>17</v>
      </c>
      <c r="B25" s="73"/>
      <c r="C25" s="73"/>
      <c r="E25" s="12">
        <f>C16+C20+C22+C24+C9</f>
        <v>18620656</v>
      </c>
    </row>
    <row r="26" spans="1:5" ht="13.5">
      <c r="A26" s="3" t="s">
        <v>9</v>
      </c>
      <c r="B26" s="75"/>
      <c r="C26" s="75"/>
      <c r="E26" s="2"/>
    </row>
    <row r="27" spans="1:5" ht="13.5">
      <c r="A27" s="3" t="s">
        <v>33</v>
      </c>
      <c r="B27" s="75"/>
      <c r="C27" s="75"/>
      <c r="E27" s="3"/>
    </row>
    <row r="28" spans="1:5" ht="13.5">
      <c r="A28" s="3" t="s">
        <v>5</v>
      </c>
      <c r="B28" s="74">
        <v>11932746</v>
      </c>
      <c r="C28" s="75"/>
      <c r="E28" s="3"/>
    </row>
    <row r="29" spans="1:5" ht="13.5">
      <c r="A29" s="3" t="s">
        <v>6</v>
      </c>
      <c r="B29" s="74">
        <v>2355296</v>
      </c>
      <c r="C29" s="75"/>
      <c r="E29" s="3"/>
    </row>
    <row r="30" spans="1:5" ht="27">
      <c r="A30" s="4" t="s">
        <v>40</v>
      </c>
      <c r="B30" s="74">
        <v>0</v>
      </c>
      <c r="C30" s="75"/>
      <c r="E30" s="3"/>
    </row>
    <row r="31" spans="1:5" ht="13.5">
      <c r="A31" s="4" t="s">
        <v>38</v>
      </c>
      <c r="B31" s="74">
        <v>0</v>
      </c>
      <c r="C31" s="75"/>
      <c r="E31" s="3"/>
    </row>
    <row r="32" spans="1:5" ht="13.5">
      <c r="A32" s="7" t="s">
        <v>39</v>
      </c>
      <c r="B32" s="80">
        <v>0</v>
      </c>
      <c r="C32" s="75"/>
      <c r="E32" s="3"/>
    </row>
    <row r="33" spans="1:5" ht="13.5">
      <c r="A33" s="8" t="s">
        <v>27</v>
      </c>
      <c r="B33" s="81">
        <v>0</v>
      </c>
      <c r="C33" s="72">
        <f>B28+B29+B30+B31+B32</f>
        <v>14288042</v>
      </c>
      <c r="E33" s="3"/>
    </row>
    <row r="34" spans="1:5" ht="13.5">
      <c r="A34" s="3" t="s">
        <v>34</v>
      </c>
      <c r="B34" s="73"/>
      <c r="C34" s="73"/>
      <c r="E34" s="3"/>
    </row>
    <row r="35" spans="1:5" ht="13.5">
      <c r="A35" s="3" t="s">
        <v>36</v>
      </c>
      <c r="B35" s="74">
        <v>985294</v>
      </c>
      <c r="C35" s="75"/>
      <c r="E35" s="3"/>
    </row>
    <row r="36" spans="1:5" ht="13.5">
      <c r="A36" s="3" t="s">
        <v>37</v>
      </c>
      <c r="B36" s="74">
        <v>54166</v>
      </c>
      <c r="C36" s="75"/>
      <c r="E36" s="3"/>
    </row>
    <row r="37" spans="1:5" ht="13.5">
      <c r="A37" s="3" t="s">
        <v>10</v>
      </c>
      <c r="B37" s="74">
        <v>11300</v>
      </c>
      <c r="C37" s="75"/>
      <c r="E37" s="3"/>
    </row>
    <row r="38" spans="1:5" ht="13.5">
      <c r="A38" s="3" t="s">
        <v>11</v>
      </c>
      <c r="B38" s="74">
        <v>797017</v>
      </c>
      <c r="C38" s="75"/>
      <c r="E38" s="3"/>
    </row>
    <row r="39" spans="1:5" ht="13.5">
      <c r="A39" s="3" t="s">
        <v>42</v>
      </c>
      <c r="B39" s="74">
        <v>59093</v>
      </c>
      <c r="C39" s="75"/>
      <c r="E39" s="3"/>
    </row>
    <row r="40" spans="1:5" ht="13.5">
      <c r="A40" s="3" t="s">
        <v>12</v>
      </c>
      <c r="B40" s="75">
        <v>0</v>
      </c>
      <c r="C40" s="75"/>
      <c r="E40" s="3"/>
    </row>
    <row r="41" spans="1:5" ht="13.5">
      <c r="A41" s="3" t="s">
        <v>13</v>
      </c>
      <c r="B41" s="74">
        <v>20000</v>
      </c>
      <c r="C41" s="75"/>
      <c r="E41" s="3"/>
    </row>
    <row r="42" spans="1:5" ht="13.5">
      <c r="A42" s="36" t="s">
        <v>102</v>
      </c>
      <c r="B42" s="74">
        <v>4500</v>
      </c>
      <c r="C42" s="75"/>
      <c r="E42" s="3"/>
    </row>
    <row r="43" spans="1:5" ht="13.5">
      <c r="A43" s="18" t="s">
        <v>100</v>
      </c>
      <c r="B43" s="72">
        <v>0</v>
      </c>
      <c r="C43" s="72">
        <f>B35+B36+B37+B38+B39+B40+B41+B42+B43</f>
        <v>1931370</v>
      </c>
      <c r="E43" s="5"/>
    </row>
    <row r="44" spans="1:5" ht="13.5">
      <c r="A44" s="3" t="s">
        <v>14</v>
      </c>
      <c r="B44" s="73"/>
      <c r="C44" s="73"/>
      <c r="E44" s="14">
        <f>C33+C43</f>
        <v>16219412</v>
      </c>
    </row>
    <row r="45" spans="1:5" ht="13.5">
      <c r="A45" s="3" t="s">
        <v>15</v>
      </c>
      <c r="B45" s="75"/>
      <c r="C45" s="75"/>
      <c r="E45" s="14">
        <f>E25-E44</f>
        <v>2401244</v>
      </c>
    </row>
    <row r="46" spans="1:5" ht="13.5">
      <c r="A46" s="3" t="s">
        <v>18</v>
      </c>
      <c r="B46" s="75"/>
      <c r="C46" s="75"/>
      <c r="E46" s="2"/>
    </row>
    <row r="47" spans="1:5" ht="13.5">
      <c r="A47" s="3" t="s">
        <v>19</v>
      </c>
      <c r="B47" s="75"/>
      <c r="C47" s="75"/>
      <c r="E47" s="3"/>
    </row>
    <row r="48" spans="1:5" ht="13.5">
      <c r="A48" s="3" t="s">
        <v>20</v>
      </c>
      <c r="B48" s="78">
        <v>0</v>
      </c>
      <c r="C48" s="78">
        <v>0</v>
      </c>
      <c r="E48" s="3"/>
    </row>
    <row r="49" spans="1:5" ht="13.5">
      <c r="A49" s="8" t="s">
        <v>21</v>
      </c>
      <c r="B49" s="73"/>
      <c r="C49" s="73"/>
      <c r="E49" s="3"/>
    </row>
    <row r="50" spans="1:5" ht="13.5">
      <c r="A50" s="8" t="s">
        <v>22</v>
      </c>
      <c r="B50" s="78">
        <v>0</v>
      </c>
      <c r="C50" s="75"/>
      <c r="E50" s="3"/>
    </row>
    <row r="51" spans="1:5" ht="13.5">
      <c r="A51" s="8" t="s">
        <v>23</v>
      </c>
      <c r="B51" s="82"/>
      <c r="C51" s="78">
        <v>0</v>
      </c>
      <c r="E51" s="3"/>
    </row>
    <row r="52" spans="1:5" ht="13.5">
      <c r="A52" s="8" t="s">
        <v>24</v>
      </c>
      <c r="B52" s="83"/>
      <c r="C52" s="73"/>
      <c r="E52" s="5"/>
    </row>
    <row r="53" spans="1:5" ht="13.5">
      <c r="A53" s="8" t="s">
        <v>25</v>
      </c>
      <c r="B53" s="79">
        <f>E45</f>
        <v>2401244</v>
      </c>
      <c r="C53" s="78"/>
      <c r="E53" s="14">
        <f>B53</f>
        <v>2401244</v>
      </c>
    </row>
    <row r="54" spans="1:5" ht="13.5">
      <c r="A54" s="3" t="s">
        <v>89</v>
      </c>
      <c r="B54" s="79">
        <v>5828045</v>
      </c>
      <c r="C54" s="84"/>
      <c r="E54" s="14">
        <f>B54</f>
        <v>5828045</v>
      </c>
    </row>
    <row r="55" spans="1:5" ht="13.5">
      <c r="A55" s="5" t="s">
        <v>26</v>
      </c>
      <c r="B55" s="79">
        <f>SUM(B53:B54)</f>
        <v>8229289</v>
      </c>
      <c r="C55" s="84"/>
      <c r="D55" s="5"/>
      <c r="E55" s="14">
        <f>B53+B54</f>
        <v>8229289</v>
      </c>
    </row>
    <row r="56" spans="1:5" ht="13.5">
      <c r="A56" s="18" t="s">
        <v>96</v>
      </c>
      <c r="B56" s="84"/>
      <c r="C56" s="84"/>
      <c r="E56" s="1"/>
    </row>
    <row r="57" spans="1:5" ht="13.5">
      <c r="A57" s="18" t="s">
        <v>97</v>
      </c>
      <c r="B57" s="84">
        <v>0</v>
      </c>
      <c r="C57" s="84"/>
      <c r="E57" s="1"/>
    </row>
    <row r="58" spans="1:5" ht="13.5">
      <c r="A58" s="18" t="s">
        <v>98</v>
      </c>
      <c r="B58" s="79"/>
      <c r="C58" s="84"/>
      <c r="E58" s="14">
        <f>E53-B57</f>
        <v>2401244</v>
      </c>
    </row>
    <row r="59" spans="1:5" ht="13.5">
      <c r="A59" s="3" t="s">
        <v>89</v>
      </c>
      <c r="B59" s="79">
        <v>5828045</v>
      </c>
      <c r="C59" s="84"/>
      <c r="E59" s="1"/>
    </row>
    <row r="60" spans="1:5" ht="13.5">
      <c r="A60" s="32" t="s">
        <v>99</v>
      </c>
      <c r="B60" s="84"/>
      <c r="C60" s="84"/>
      <c r="D60" s="9"/>
      <c r="E60" s="14">
        <f>E58+B59</f>
        <v>8229289</v>
      </c>
    </row>
    <row r="61" spans="2:3" ht="13.5">
      <c r="B61" s="37"/>
      <c r="C61" s="37"/>
    </row>
    <row r="62" spans="2:3" ht="13.5">
      <c r="B62" s="37"/>
      <c r="C62" s="37"/>
    </row>
    <row r="63" spans="2:3" ht="13.5">
      <c r="B63" s="37"/>
      <c r="C63" s="37"/>
    </row>
    <row r="64" spans="2:3" ht="13.5">
      <c r="B64" s="37"/>
      <c r="C64" s="37"/>
    </row>
  </sheetData>
  <sheetProtection/>
  <mergeCells count="4">
    <mergeCell ref="A1:E1"/>
    <mergeCell ref="A2:E2"/>
    <mergeCell ref="B5:E5"/>
    <mergeCell ref="B4:E4"/>
  </mergeCells>
  <printOptions/>
  <pageMargins left="0.7" right="0.7" top="0.75" bottom="0.75" header="0.3" footer="0.3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view="pageLayout" workbookViewId="0" topLeftCell="A1">
      <selection activeCell="E23" sqref="E23"/>
    </sheetView>
  </sheetViews>
  <sheetFormatPr defaultColWidth="9.140625" defaultRowHeight="15"/>
  <cols>
    <col min="2" max="2" width="14.421875" style="0" customWidth="1"/>
  </cols>
  <sheetData>
    <row r="1" spans="1:8" ht="14.25">
      <c r="A1" s="61" t="s">
        <v>43</v>
      </c>
      <c r="B1" s="61"/>
      <c r="C1" s="61"/>
      <c r="D1" s="61"/>
      <c r="E1" s="61"/>
      <c r="F1" s="61"/>
      <c r="G1" s="61"/>
      <c r="H1" s="61"/>
    </row>
    <row r="2" spans="1:8" ht="13.5">
      <c r="A2" s="46" t="s">
        <v>103</v>
      </c>
      <c r="B2" s="46"/>
      <c r="C2" s="46"/>
      <c r="D2" s="46"/>
      <c r="E2" s="46"/>
      <c r="F2" s="46"/>
      <c r="G2" s="46"/>
      <c r="H2" s="46"/>
    </row>
    <row r="3" spans="2:8" ht="13.5">
      <c r="B3" s="71" t="s">
        <v>44</v>
      </c>
      <c r="C3" s="71"/>
      <c r="D3" s="71"/>
      <c r="E3" s="71"/>
      <c r="F3" s="71"/>
      <c r="G3" s="71"/>
      <c r="H3" s="71"/>
    </row>
    <row r="5" ht="13.5">
      <c r="H5" t="s">
        <v>45</v>
      </c>
    </row>
    <row r="6" spans="1:8" ht="13.5">
      <c r="A6" s="53" t="s">
        <v>46</v>
      </c>
      <c r="B6" s="55"/>
      <c r="C6" s="53" t="s">
        <v>47</v>
      </c>
      <c r="D6" s="54"/>
      <c r="E6" s="54"/>
      <c r="F6" s="54"/>
      <c r="G6" s="54"/>
      <c r="H6" s="55"/>
    </row>
    <row r="7" spans="1:8" ht="13.5">
      <c r="A7" s="58" t="s">
        <v>54</v>
      </c>
      <c r="B7" s="60"/>
      <c r="C7" s="10"/>
      <c r="D7" s="16"/>
      <c r="G7" s="10"/>
      <c r="H7" s="16"/>
    </row>
    <row r="8" spans="1:8" ht="13.5">
      <c r="A8" s="40" t="s">
        <v>48</v>
      </c>
      <c r="B8" s="42"/>
      <c r="C8" s="8"/>
      <c r="D8" s="13"/>
      <c r="G8" s="8"/>
      <c r="H8" s="13"/>
    </row>
    <row r="9" spans="1:8" ht="13.5">
      <c r="A9" s="40" t="s">
        <v>49</v>
      </c>
      <c r="B9" s="42"/>
      <c r="C9" s="70">
        <v>8229289</v>
      </c>
      <c r="D9" s="52"/>
      <c r="G9" s="8"/>
      <c r="H9" s="13"/>
    </row>
    <row r="10" spans="1:8" ht="13.5">
      <c r="A10" s="40" t="s">
        <v>50</v>
      </c>
      <c r="B10" s="42"/>
      <c r="C10" s="20"/>
      <c r="D10" s="21"/>
      <c r="E10" s="70">
        <f>C9</f>
        <v>8229289</v>
      </c>
      <c r="F10" s="52"/>
      <c r="G10" s="8"/>
      <c r="H10" s="13"/>
    </row>
    <row r="11" spans="1:8" ht="13.5">
      <c r="A11" s="40" t="s">
        <v>51</v>
      </c>
      <c r="B11" s="42"/>
      <c r="C11" s="8"/>
      <c r="D11" s="13"/>
      <c r="G11" s="8"/>
      <c r="H11" s="13"/>
    </row>
    <row r="12" spans="1:8" ht="13.5">
      <c r="A12" s="40" t="s">
        <v>52</v>
      </c>
      <c r="B12" s="42"/>
      <c r="C12" s="8"/>
      <c r="D12" s="13"/>
      <c r="E12" s="68">
        <v>0</v>
      </c>
      <c r="F12" s="63"/>
      <c r="G12" s="8"/>
      <c r="H12" s="13"/>
    </row>
    <row r="13" spans="1:8" ht="13.5">
      <c r="A13" s="40" t="s">
        <v>53</v>
      </c>
      <c r="B13" s="42"/>
      <c r="C13" s="8"/>
      <c r="D13" s="13"/>
      <c r="G13" s="62">
        <f>E10</f>
        <v>8229289</v>
      </c>
      <c r="H13" s="63"/>
    </row>
    <row r="14" spans="1:8" ht="13.5">
      <c r="A14" s="40" t="s">
        <v>55</v>
      </c>
      <c r="B14" s="42"/>
      <c r="C14" s="8"/>
      <c r="D14" s="13"/>
      <c r="G14" s="8"/>
      <c r="H14" s="13"/>
    </row>
    <row r="15" spans="1:8" ht="13.5">
      <c r="A15" s="40" t="s">
        <v>56</v>
      </c>
      <c r="B15" s="42"/>
      <c r="C15" s="69">
        <v>0</v>
      </c>
      <c r="D15" s="49"/>
      <c r="G15" s="8"/>
      <c r="H15" s="13"/>
    </row>
    <row r="16" spans="1:8" ht="13.5">
      <c r="A16" s="40" t="s">
        <v>57</v>
      </c>
      <c r="B16" s="42"/>
      <c r="C16" s="8"/>
      <c r="D16" s="13"/>
      <c r="F16">
        <v>0</v>
      </c>
      <c r="G16" s="8"/>
      <c r="H16" s="13"/>
    </row>
    <row r="17" spans="1:8" ht="13.5">
      <c r="A17" s="40" t="s">
        <v>59</v>
      </c>
      <c r="B17" s="42"/>
      <c r="C17" s="8"/>
      <c r="D17" s="13"/>
      <c r="G17" s="8"/>
      <c r="H17" s="13"/>
    </row>
    <row r="18" spans="1:8" ht="13.5">
      <c r="A18" s="40" t="s">
        <v>58</v>
      </c>
      <c r="B18" s="42"/>
      <c r="C18" s="8"/>
      <c r="D18" s="13"/>
      <c r="E18" s="68">
        <v>0</v>
      </c>
      <c r="F18" s="63"/>
      <c r="G18" s="8"/>
      <c r="H18" s="13"/>
    </row>
    <row r="19" spans="1:8" ht="13.5">
      <c r="A19" s="40" t="s">
        <v>60</v>
      </c>
      <c r="B19" s="42"/>
      <c r="C19" s="8"/>
      <c r="D19" s="13"/>
      <c r="G19" s="68">
        <v>0</v>
      </c>
      <c r="H19" s="63"/>
    </row>
    <row r="20" spans="1:8" ht="13.5">
      <c r="A20" s="40" t="s">
        <v>61</v>
      </c>
      <c r="B20" s="42"/>
      <c r="C20" s="8"/>
      <c r="D20" s="13"/>
      <c r="G20" s="8"/>
      <c r="H20" s="13"/>
    </row>
    <row r="21" spans="1:8" ht="13.5">
      <c r="A21" s="40" t="s">
        <v>90</v>
      </c>
      <c r="B21" s="42"/>
      <c r="C21" s="8"/>
      <c r="D21" s="13"/>
      <c r="E21" s="38">
        <v>5828045</v>
      </c>
      <c r="F21" s="39"/>
      <c r="G21" s="8"/>
      <c r="H21" s="13"/>
    </row>
    <row r="22" spans="1:8" ht="13.5">
      <c r="A22" s="40" t="s">
        <v>62</v>
      </c>
      <c r="B22" s="42"/>
      <c r="C22" s="8"/>
      <c r="D22" s="13"/>
      <c r="E22" s="62">
        <v>2401244</v>
      </c>
      <c r="F22" s="63"/>
      <c r="G22" s="8"/>
      <c r="H22" s="13"/>
    </row>
    <row r="23" spans="1:8" ht="13.5">
      <c r="A23" s="40" t="s">
        <v>63</v>
      </c>
      <c r="B23" s="42"/>
      <c r="C23" s="8"/>
      <c r="D23" s="13"/>
      <c r="G23" s="62">
        <f>E21+E22</f>
        <v>8229289</v>
      </c>
      <c r="H23" s="63"/>
    </row>
    <row r="24" spans="1:8" ht="13.5">
      <c r="A24" s="64" t="s">
        <v>64</v>
      </c>
      <c r="B24" s="65"/>
      <c r="C24" s="9"/>
      <c r="D24" s="22"/>
      <c r="E24" s="19"/>
      <c r="F24" s="19"/>
      <c r="G24" s="66">
        <f>SUM(G19:G23)</f>
        <v>8229289</v>
      </c>
      <c r="H24" s="67"/>
    </row>
  </sheetData>
  <sheetProtection/>
  <mergeCells count="34">
    <mergeCell ref="A1:H1"/>
    <mergeCell ref="A2:H2"/>
    <mergeCell ref="B3:H3"/>
    <mergeCell ref="A6:B6"/>
    <mergeCell ref="C6:H6"/>
    <mergeCell ref="A7:B7"/>
    <mergeCell ref="A8:B8"/>
    <mergeCell ref="A9:B9"/>
    <mergeCell ref="C9:D9"/>
    <mergeCell ref="A10:B10"/>
    <mergeCell ref="E10:F10"/>
    <mergeCell ref="A11:B11"/>
    <mergeCell ref="A12:B12"/>
    <mergeCell ref="E12:F12"/>
    <mergeCell ref="A13:B13"/>
    <mergeCell ref="G13:H13"/>
    <mergeCell ref="A14:B14"/>
    <mergeCell ref="A15:B15"/>
    <mergeCell ref="C15:D15"/>
    <mergeCell ref="A16:B16"/>
    <mergeCell ref="A17:B17"/>
    <mergeCell ref="A18:B18"/>
    <mergeCell ref="E18:F18"/>
    <mergeCell ref="A19:B19"/>
    <mergeCell ref="G19:H19"/>
    <mergeCell ref="G23:H23"/>
    <mergeCell ref="A24:B24"/>
    <mergeCell ref="G24:H24"/>
    <mergeCell ref="A20:B20"/>
    <mergeCell ref="A21:B21"/>
    <mergeCell ref="E21:F21"/>
    <mergeCell ref="A22:B22"/>
    <mergeCell ref="E22:F22"/>
    <mergeCell ref="A23:B2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霧島ふるさと命の森をつくる会２</dc:creator>
  <cp:keywords/>
  <dc:description/>
  <cp:lastModifiedBy>川畑巧</cp:lastModifiedBy>
  <cp:lastPrinted>2019-07-18T02:55:54Z</cp:lastPrinted>
  <dcterms:created xsi:type="dcterms:W3CDTF">2011-02-16T01:40:16Z</dcterms:created>
  <dcterms:modified xsi:type="dcterms:W3CDTF">2019-07-18T03:00:20Z</dcterms:modified>
  <cp:category/>
  <cp:version/>
  <cp:contentType/>
  <cp:contentStatus/>
</cp:coreProperties>
</file>